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0" yWindow="135" windowWidth="19440" windowHeight="9795"/>
  </bookViews>
  <sheets>
    <sheet name="Март" sheetId="1" r:id="rId1"/>
  </sheets>
  <definedNames>
    <definedName name="_xlnm.Print_Titles" localSheetId="0">Март!$4:$5</definedName>
    <definedName name="_xlnm.Print_Area" localSheetId="0">Март!$A$1:$L$42</definedName>
  </definedNames>
  <calcPr calcId="152511"/>
</workbook>
</file>

<file path=xl/calcChain.xml><?xml version="1.0" encoding="utf-8"?>
<calcChain xmlns="http://schemas.openxmlformats.org/spreadsheetml/2006/main">
  <c r="C42" i="1" l="1"/>
  <c r="C40" i="1" l="1"/>
  <c r="C21" i="1"/>
  <c r="E40" i="1" l="1"/>
  <c r="D40" i="1"/>
  <c r="E21" i="1"/>
  <c r="D21" i="1"/>
  <c r="E13" i="1"/>
  <c r="C13" i="1"/>
  <c r="D13" i="1"/>
  <c r="D41" i="1" l="1"/>
  <c r="C41" i="1"/>
  <c r="E41" i="1"/>
</calcChain>
</file>

<file path=xl/sharedStrings.xml><?xml version="1.0" encoding="utf-8"?>
<sst xmlns="http://schemas.openxmlformats.org/spreadsheetml/2006/main" count="100" uniqueCount="78">
  <si>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</si>
  <si>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</si>
  <si>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</si>
  <si>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</si>
  <si>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</si>
  <si>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</si>
  <si>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</si>
  <si>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</si>
  <si>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Доп.классиф.</t>
  </si>
  <si>
    <t>Пояснения</t>
  </si>
  <si>
    <t>№</t>
  </si>
  <si>
    <t>Дата</t>
  </si>
  <si>
    <t>974</t>
  </si>
  <si>
    <t>960</t>
  </si>
  <si>
    <t>0113</t>
  </si>
  <si>
    <t xml:space="preserve">ВСЕГО </t>
  </si>
  <si>
    <t>1003</t>
  </si>
  <si>
    <t>Сумма на 2025 год</t>
  </si>
  <si>
    <t>ИТОГО февраль</t>
  </si>
  <si>
    <t>961</t>
  </si>
  <si>
    <t>Февраль</t>
  </si>
  <si>
    <t>957</t>
  </si>
  <si>
    <t>1004</t>
  </si>
  <si>
    <t>0502</t>
  </si>
  <si>
    <t>ИТОГО март</t>
  </si>
  <si>
    <t>Сумма на 2026 год</t>
  </si>
  <si>
    <t>Март</t>
  </si>
  <si>
    <t>01102S6900</t>
  </si>
  <si>
    <t>0310</t>
  </si>
  <si>
    <t>0600904301</t>
  </si>
  <si>
    <t>Расшифровка поступлений дополнительных средств из  Федерального бюджета и бюджета Удмуртской Республики в бюджет МО "Город Глазов" с 10.01.2025 г. по 10.03.2025 года</t>
  </si>
  <si>
    <t>Сумма на 2027 год</t>
  </si>
  <si>
    <t>Январь</t>
  </si>
  <si>
    <t>08301S1440</t>
  </si>
  <si>
    <t>13.02.205</t>
  </si>
  <si>
    <t>Постановление Правительства Удмуртской Республики от 13.02.2025 г. № 65</t>
  </si>
  <si>
    <t xml:space="preserve">Постановление Правительства Удмуртской Республики от 13.02.2025 г. № 65  </t>
  </si>
  <si>
    <t>0600404320</t>
  </si>
  <si>
    <t>Закон УР №2-РЗ от 28.02.2025</t>
  </si>
  <si>
    <t>0505</t>
  </si>
  <si>
    <t>0840105910</t>
  </si>
  <si>
    <t>Закон Удмуртской Республики "О бюджете Удмуртской Республики на 2025 год и на плановый период 2026 и 2027 годов" № 77-РЗ от 25.12.2024</t>
  </si>
  <si>
    <t xml:space="preserve"> 175-р</t>
  </si>
  <si>
    <t>распоряжение Правительства УР №175-р от 03.03.2025</t>
  </si>
  <si>
    <t>0701</t>
  </si>
  <si>
    <t>0110370150</t>
  </si>
  <si>
    <t>0804</t>
  </si>
  <si>
    <t>0340370150</t>
  </si>
  <si>
    <t>1101</t>
  </si>
  <si>
    <t>0200170160</t>
  </si>
  <si>
    <t>0412</t>
  </si>
  <si>
    <t>0510171750</t>
  </si>
  <si>
    <t>0400170270</t>
  </si>
  <si>
    <t>091570110</t>
  </si>
  <si>
    <t>0501</t>
  </si>
  <si>
    <t>0820272110</t>
  </si>
  <si>
    <t>0503</t>
  </si>
  <si>
    <t>0840172350</t>
  </si>
  <si>
    <t>0409</t>
  </si>
  <si>
    <t>0850272510</t>
  </si>
  <si>
    <t>0840172330</t>
  </si>
  <si>
    <t>0840172310</t>
  </si>
  <si>
    <t xml:space="preserve">Распоряжение Правительства Удмуртской Республики от 12.02.2025 г. № 99-р </t>
  </si>
  <si>
    <t>0850201382</t>
  </si>
  <si>
    <t>08401S8810</t>
  </si>
  <si>
    <t>0702</t>
  </si>
  <si>
    <t>01301S8810</t>
  </si>
  <si>
    <t>Постановление Правительства  от 27.02.2025 №95</t>
  </si>
  <si>
    <t>892/03/ИБ/МБО29/1</t>
  </si>
  <si>
    <t>Организация отдельных мероприятий , направленных на пожарную безопасность населенных пунктов, подверженных угрозе ландшафтных (природных) пожаров (ИМТ)</t>
  </si>
  <si>
    <t>Обеспечение безопасности людей на водных объектах (ИМТ)</t>
  </si>
  <si>
    <t>Комплекс работ по содержанию автомобильных дорог, приобретение дорожной техники (зимнее содержание, диагностика, обследование и оценка технического состояния (ИМТ)</t>
  </si>
  <si>
    <t>Мероприятия в области поддержки и развития коммунального хозяйства (Субсидии)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</si>
  <si>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(ИМТ)</t>
  </si>
  <si>
    <t>На реализацию инициативных проектов "Наша инициатива" (ИМТ)</t>
  </si>
  <si>
    <t>Расходы по благоустройству внешнего облика фасадов зданий (ИМТ)</t>
  </si>
  <si>
    <t>Дотации бюджетам городских округов на поддержку мер по обеспечению сбалансированности бюджетов (таблица 6)</t>
  </si>
  <si>
    <t xml:space="preserve">В том числе без дотации на сбалансированность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</si>
</sst>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Segoe UI"/>
      <family val="2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5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14" fontId="1" fillId="2" borderId="17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left" vertical="center" wrapText="1"/>
    </xf>
    <xf numFmtId="14" fontId="1" fillId="2" borderId="4" xfId="0" applyNumberFormat="1" applyFont="1" applyFill="1" applyBorder="1" applyAlignment="1">
      <alignment horizontal="center" vertical="center"/>
    </xf>
    <xf numFmtId="14" fontId="1" fillId="2" borderId="23" xfId="0" applyNumberFormat="1" applyFont="1" applyFill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5" fontId="1" fillId="2" borderId="8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14" fontId="1" fillId="2" borderId="28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164" fontId="4" fillId="2" borderId="23" xfId="0" applyNumberFormat="1" applyFont="1" applyFill="1" applyBorder="1" applyAlignment="1">
      <alignment horizontal="center" vertical="center"/>
    </xf>
    <xf numFmtId="0" fontId="3" fillId="0" borderId="3" xfId="0" applyFont="1" applyBorder="1"/>
    <xf numFmtId="164" fontId="4" fillId="0" borderId="3" xfId="0" applyNumberFormat="1" applyFont="1" applyBorder="1" applyAlignment="1">
      <alignment horizontal="right"/>
    </xf>
    <xf numFmtId="0" fontId="4" fillId="0" borderId="39" xfId="0" applyFont="1" applyBorder="1" applyAlignment="1">
      <alignment horizontal="right" wrapText="1"/>
    </xf>
    <xf numFmtId="0" fontId="9" fillId="0" borderId="40" xfId="0" applyFont="1" applyBorder="1" applyAlignment="1">
      <alignment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49" fontId="1" fillId="2" borderId="29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vertical="center" wrapText="1"/>
    </xf>
    <xf numFmtId="49" fontId="1" fillId="2" borderId="25" xfId="0" applyNumberFormat="1" applyFont="1" applyFill="1" applyBorder="1" applyAlignment="1">
      <alignment vertical="center" wrapText="1"/>
    </xf>
    <xf numFmtId="49" fontId="1" fillId="2" borderId="26" xfId="0" applyNumberFormat="1" applyFont="1" applyFill="1" applyBorder="1" applyAlignment="1">
      <alignment vertical="center" wrapText="1"/>
    </xf>
    <xf numFmtId="165" fontId="1" fillId="2" borderId="17" xfId="0" applyNumberFormat="1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14" fontId="1" fillId="2" borderId="17" xfId="0" applyNumberFormat="1" applyFont="1" applyFill="1" applyBorder="1" applyAlignment="1">
      <alignment horizontal="center" vertical="center"/>
    </xf>
    <xf numFmtId="14" fontId="1" fillId="2" borderId="8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left" vertical="center" wrapText="1"/>
    </xf>
    <xf numFmtId="0" fontId="1" fillId="0" borderId="21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14" fontId="6" fillId="2" borderId="17" xfId="0" applyNumberFormat="1" applyFont="1" applyFill="1" applyBorder="1" applyAlignment="1">
      <alignment horizontal="center" vertical="center"/>
    </xf>
    <xf numFmtId="14" fontId="6" fillId="2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NumberFormat="1" applyFont="1" applyFill="1" applyBorder="1" applyAlignment="1">
      <alignment horizontal="left" vertical="center" wrapText="1"/>
    </xf>
    <xf numFmtId="0" fontId="6" fillId="2" borderId="9" xfId="0" applyNumberFormat="1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14" fontId="6" fillId="2" borderId="23" xfId="0" applyNumberFormat="1" applyFont="1" applyFill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topLeftCell="A27" zoomScale="90" zoomScaleNormal="75" zoomScaleSheetLayoutView="90" workbookViewId="0">
      <selection activeCell="F53" sqref="F52:F53"/>
    </sheetView>
  </sheetViews>
  <sheetFormatPr defaultRowHeight="15" x14ac:dyDescent="0.25"/>
  <cols>
    <col min="1" max="1" width="21.28515625" style="24" customWidth="1"/>
    <col min="2" max="2" width="16.5703125" style="25" customWidth="1"/>
    <col min="3" max="3" width="21" style="26" customWidth="1"/>
    <col min="4" max="4" width="22.5703125" style="7" customWidth="1"/>
    <col min="5" max="5" width="21.85546875" style="7" customWidth="1"/>
    <col min="6" max="6" width="61.140625" style="27" customWidth="1"/>
    <col min="7" max="7" width="11.5703125" style="27" customWidth="1"/>
    <col min="8" max="8" width="12.28515625" style="25" customWidth="1"/>
    <col min="9" max="9" width="15.85546875" style="25" customWidth="1"/>
    <col min="10" max="10" width="10.28515625" style="25" customWidth="1"/>
    <col min="11" max="11" width="9.85546875" style="25" hidden="1" customWidth="1"/>
    <col min="12" max="12" width="90.7109375" style="27" customWidth="1"/>
    <col min="13" max="13" width="26.42578125" style="7" customWidth="1"/>
    <col min="14" max="16" width="9.140625" style="7"/>
    <col min="17" max="17" width="106.28515625" style="7" customWidth="1"/>
    <col min="18" max="16384" width="9.140625" style="7"/>
  </cols>
  <sheetData>
    <row r="1" spans="1:12" ht="15.75" customHeight="1" x14ac:dyDescent="0.25">
      <c r="A1" s="1"/>
      <c r="B1" s="2"/>
      <c r="C1" s="3"/>
      <c r="D1" s="4"/>
      <c r="E1" s="4"/>
      <c r="F1" s="5"/>
      <c r="G1" s="5"/>
      <c r="H1" s="2"/>
      <c r="I1" s="2"/>
      <c r="J1" s="2"/>
      <c r="K1" s="2"/>
      <c r="L1" s="6" t="s">
        <v>0</v>
      </c>
    </row>
    <row r="2" spans="1:12" ht="43.5" customHeight="1" x14ac:dyDescent="0.2">
      <c r="A2" s="122" t="s">
        <v>30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21" customHeight="1" thickBot="1" x14ac:dyDescent="0.3">
      <c r="A3" s="1"/>
      <c r="B3" s="2"/>
      <c r="C3" s="3"/>
      <c r="D3" s="123"/>
      <c r="E3" s="123"/>
      <c r="F3" s="123"/>
      <c r="G3" s="8"/>
      <c r="H3" s="2"/>
      <c r="I3" s="2"/>
      <c r="J3" s="2"/>
      <c r="K3" s="2"/>
      <c r="L3" s="1" t="s">
        <v>1</v>
      </c>
    </row>
    <row r="4" spans="1:12" s="9" customFormat="1" ht="27" customHeight="1" thickBot="1" x14ac:dyDescent="0.25">
      <c r="A4" s="124" t="s">
        <v>2</v>
      </c>
      <c r="B4" s="125"/>
      <c r="C4" s="125"/>
      <c r="D4" s="125"/>
      <c r="E4" s="126"/>
      <c r="F4" s="127" t="s">
        <v>3</v>
      </c>
      <c r="G4" s="127" t="s">
        <v>4</v>
      </c>
      <c r="H4" s="130" t="s">
        <v>5</v>
      </c>
      <c r="I4" s="133" t="s">
        <v>6</v>
      </c>
      <c r="J4" s="133" t="s">
        <v>7</v>
      </c>
      <c r="K4" s="135" t="s">
        <v>8</v>
      </c>
      <c r="L4" s="131" t="s">
        <v>9</v>
      </c>
    </row>
    <row r="5" spans="1:12" s="11" customFormat="1" ht="36" customHeight="1" thickBot="1" x14ac:dyDescent="0.25">
      <c r="A5" s="48" t="s">
        <v>10</v>
      </c>
      <c r="B5" s="48" t="s">
        <v>11</v>
      </c>
      <c r="C5" s="10" t="s">
        <v>17</v>
      </c>
      <c r="D5" s="10" t="s">
        <v>25</v>
      </c>
      <c r="E5" s="10" t="s">
        <v>31</v>
      </c>
      <c r="F5" s="128"/>
      <c r="G5" s="129"/>
      <c r="H5" s="127"/>
      <c r="I5" s="134"/>
      <c r="J5" s="134"/>
      <c r="K5" s="136"/>
      <c r="L5" s="132"/>
    </row>
    <row r="6" spans="1:12" s="11" customFormat="1" ht="30" hidden="1" customHeight="1" thickBot="1" x14ac:dyDescent="0.25">
      <c r="A6" s="117" t="s">
        <v>32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4"/>
    </row>
    <row r="7" spans="1:12" s="11" customFormat="1" ht="42.75" hidden="1" customHeight="1" x14ac:dyDescent="0.2">
      <c r="A7" s="137"/>
      <c r="B7" s="145"/>
      <c r="C7" s="146"/>
      <c r="D7" s="146"/>
      <c r="E7" s="146"/>
      <c r="F7" s="144"/>
      <c r="G7" s="138"/>
      <c r="H7" s="138"/>
      <c r="I7" s="138"/>
      <c r="J7" s="140"/>
      <c r="K7" s="32"/>
      <c r="L7" s="142"/>
    </row>
    <row r="8" spans="1:12" s="11" customFormat="1" ht="17.25" hidden="1" customHeight="1" x14ac:dyDescent="0.2">
      <c r="A8" s="119"/>
      <c r="B8" s="121"/>
      <c r="C8" s="90"/>
      <c r="D8" s="90"/>
      <c r="E8" s="90"/>
      <c r="F8" s="108"/>
      <c r="G8" s="139"/>
      <c r="H8" s="139"/>
      <c r="I8" s="139"/>
      <c r="J8" s="141"/>
      <c r="K8" s="34"/>
      <c r="L8" s="143"/>
    </row>
    <row r="9" spans="1:12" s="12" customFormat="1" ht="32.25" hidden="1" customHeight="1" x14ac:dyDescent="0.2">
      <c r="A9" s="118"/>
      <c r="B9" s="120"/>
      <c r="C9" s="88"/>
      <c r="D9" s="88"/>
      <c r="E9" s="88"/>
      <c r="F9" s="106"/>
      <c r="G9" s="33"/>
      <c r="H9" s="33"/>
      <c r="I9" s="33"/>
      <c r="J9" s="31"/>
      <c r="K9" s="19"/>
      <c r="L9" s="100"/>
    </row>
    <row r="10" spans="1:12" s="12" customFormat="1" ht="31.5" hidden="1" customHeight="1" x14ac:dyDescent="0.2">
      <c r="A10" s="119"/>
      <c r="B10" s="121"/>
      <c r="C10" s="90"/>
      <c r="D10" s="90"/>
      <c r="E10" s="90"/>
      <c r="F10" s="108"/>
      <c r="G10" s="33"/>
      <c r="H10" s="33"/>
      <c r="I10" s="33"/>
      <c r="J10" s="31"/>
      <c r="K10" s="19"/>
      <c r="L10" s="102"/>
    </row>
    <row r="11" spans="1:12" s="12" customFormat="1" ht="47.25" hidden="1" customHeight="1" x14ac:dyDescent="0.2">
      <c r="A11" s="13"/>
      <c r="B11" s="20"/>
      <c r="C11" s="14"/>
      <c r="D11" s="14"/>
      <c r="E11" s="14"/>
      <c r="F11" s="47"/>
      <c r="G11" s="16"/>
      <c r="H11" s="16"/>
      <c r="I11" s="16"/>
      <c r="J11" s="21"/>
      <c r="K11" s="22"/>
      <c r="L11" s="51"/>
    </row>
    <row r="12" spans="1:12" s="12" customFormat="1" ht="47.25" hidden="1" customHeight="1" x14ac:dyDescent="0.2">
      <c r="A12" s="13"/>
      <c r="B12" s="20"/>
      <c r="C12" s="14"/>
      <c r="D12" s="14"/>
      <c r="E12" s="14"/>
      <c r="F12" s="15"/>
      <c r="G12" s="16"/>
      <c r="H12" s="16"/>
      <c r="I12" s="16"/>
      <c r="J12" s="21"/>
      <c r="K12" s="29"/>
      <c r="L12" s="45"/>
    </row>
    <row r="13" spans="1:12" s="12" customFormat="1" ht="27" hidden="1" customHeight="1" thickBot="1" x14ac:dyDescent="0.25">
      <c r="A13" s="112" t="s">
        <v>18</v>
      </c>
      <c r="B13" s="113"/>
      <c r="C13" s="23">
        <f>SUM(C7:C12)</f>
        <v>0</v>
      </c>
      <c r="D13" s="23">
        <f>SUM(D9:D12)</f>
        <v>0</v>
      </c>
      <c r="E13" s="23">
        <f>SUM(E9:E12)</f>
        <v>0</v>
      </c>
      <c r="F13" s="114"/>
      <c r="G13" s="115"/>
      <c r="H13" s="115"/>
      <c r="I13" s="115"/>
      <c r="J13" s="115"/>
      <c r="K13" s="115"/>
      <c r="L13" s="116"/>
    </row>
    <row r="14" spans="1:12" s="12" customFormat="1" ht="27" customHeight="1" thickBot="1" x14ac:dyDescent="0.25">
      <c r="A14" s="117" t="s">
        <v>20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4"/>
    </row>
    <row r="15" spans="1:12" s="12" customFormat="1" ht="36.75" customHeight="1" x14ac:dyDescent="0.2">
      <c r="A15" s="59">
        <v>1463</v>
      </c>
      <c r="B15" s="57" t="s">
        <v>34</v>
      </c>
      <c r="C15" s="58">
        <v>231746</v>
      </c>
      <c r="D15" s="58">
        <v>0</v>
      </c>
      <c r="E15" s="58">
        <v>0</v>
      </c>
      <c r="F15" s="60" t="s">
        <v>35</v>
      </c>
      <c r="G15" s="33" t="s">
        <v>13</v>
      </c>
      <c r="H15" s="33" t="s">
        <v>28</v>
      </c>
      <c r="I15" s="33" t="s">
        <v>29</v>
      </c>
      <c r="J15" s="31">
        <v>244</v>
      </c>
      <c r="K15" s="28"/>
      <c r="L15" s="55" t="s">
        <v>69</v>
      </c>
    </row>
    <row r="16" spans="1:12" s="12" customFormat="1" ht="40.5" customHeight="1" x14ac:dyDescent="0.2">
      <c r="A16" s="13">
        <v>1487</v>
      </c>
      <c r="B16" s="20">
        <v>45701</v>
      </c>
      <c r="C16" s="14">
        <v>126300</v>
      </c>
      <c r="D16" s="14">
        <v>0</v>
      </c>
      <c r="E16" s="14">
        <v>0</v>
      </c>
      <c r="F16" s="15" t="s">
        <v>36</v>
      </c>
      <c r="G16" s="17" t="s">
        <v>13</v>
      </c>
      <c r="H16" s="17" t="s">
        <v>28</v>
      </c>
      <c r="I16" s="17" t="s">
        <v>37</v>
      </c>
      <c r="J16" s="18">
        <v>244</v>
      </c>
      <c r="K16" s="19"/>
      <c r="L16" s="72" t="s">
        <v>70</v>
      </c>
    </row>
    <row r="17" spans="1:12" s="12" customFormat="1" ht="33" customHeight="1" thickBot="1" x14ac:dyDescent="0.25">
      <c r="A17" s="103">
        <v>2017</v>
      </c>
      <c r="B17" s="97">
        <v>45709</v>
      </c>
      <c r="C17" s="88">
        <v>11100000</v>
      </c>
      <c r="D17" s="88">
        <v>0</v>
      </c>
      <c r="E17" s="88">
        <v>0</v>
      </c>
      <c r="F17" s="106" t="s">
        <v>62</v>
      </c>
      <c r="G17" s="17" t="s">
        <v>19</v>
      </c>
      <c r="H17" s="17" t="s">
        <v>58</v>
      </c>
      <c r="I17" s="17" t="s">
        <v>63</v>
      </c>
      <c r="J17" s="18">
        <v>244</v>
      </c>
      <c r="K17" s="19"/>
      <c r="L17" s="100" t="s">
        <v>71</v>
      </c>
    </row>
    <row r="18" spans="1:12" s="12" customFormat="1" ht="27" hidden="1" customHeight="1" x14ac:dyDescent="0.2">
      <c r="A18" s="104"/>
      <c r="B18" s="98"/>
      <c r="C18" s="89"/>
      <c r="D18" s="89"/>
      <c r="E18" s="89"/>
      <c r="F18" s="107"/>
      <c r="G18" s="17"/>
      <c r="H18" s="17"/>
      <c r="I18" s="17"/>
      <c r="J18" s="18"/>
      <c r="K18" s="19"/>
      <c r="L18" s="101"/>
    </row>
    <row r="19" spans="1:12" s="12" customFormat="1" ht="27" hidden="1" customHeight="1" x14ac:dyDescent="0.2">
      <c r="A19" s="105"/>
      <c r="B19" s="99"/>
      <c r="C19" s="90"/>
      <c r="D19" s="90"/>
      <c r="E19" s="90"/>
      <c r="F19" s="108"/>
      <c r="G19" s="17"/>
      <c r="H19" s="17"/>
      <c r="I19" s="17"/>
      <c r="J19" s="18"/>
      <c r="K19" s="29"/>
      <c r="L19" s="102"/>
    </row>
    <row r="20" spans="1:12" s="12" customFormat="1" ht="27" hidden="1" customHeight="1" thickBot="1" x14ac:dyDescent="0.25">
      <c r="A20" s="44"/>
      <c r="B20" s="53"/>
      <c r="C20" s="49"/>
      <c r="D20" s="49"/>
      <c r="E20" s="49"/>
      <c r="F20" s="52"/>
      <c r="G20" s="37"/>
      <c r="H20" s="37"/>
      <c r="I20" s="37"/>
      <c r="J20" s="38"/>
      <c r="K20" s="29"/>
      <c r="L20" s="50"/>
    </row>
    <row r="21" spans="1:12" s="12" customFormat="1" ht="27" customHeight="1" thickBot="1" x14ac:dyDescent="0.25">
      <c r="A21" s="95" t="s">
        <v>18</v>
      </c>
      <c r="B21" s="96"/>
      <c r="C21" s="35">
        <f>C15+C16+C17+C18+C19+C20</f>
        <v>11458046</v>
      </c>
      <c r="D21" s="35">
        <f>+D16+D17+D18+D19+D20</f>
        <v>0</v>
      </c>
      <c r="E21" s="35">
        <f>E15+E16+E17+E18+E19+E20</f>
        <v>0</v>
      </c>
      <c r="F21" s="36"/>
      <c r="G21" s="39"/>
      <c r="H21" s="40"/>
      <c r="I21" s="40"/>
      <c r="J21" s="41"/>
      <c r="K21" s="42"/>
      <c r="L21" s="43"/>
    </row>
    <row r="22" spans="1:12" s="12" customFormat="1" ht="27" customHeight="1" thickBot="1" x14ac:dyDescent="0.25">
      <c r="A22" s="91" t="s">
        <v>26</v>
      </c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4"/>
    </row>
    <row r="23" spans="1:12" s="12" customFormat="1" ht="35.25" customHeight="1" x14ac:dyDescent="0.2">
      <c r="A23" s="63">
        <v>2131</v>
      </c>
      <c r="B23" s="64">
        <v>45721</v>
      </c>
      <c r="C23" s="65">
        <v>1000000</v>
      </c>
      <c r="D23" s="65">
        <v>0</v>
      </c>
      <c r="E23" s="65">
        <v>0</v>
      </c>
      <c r="F23" s="61" t="s">
        <v>38</v>
      </c>
      <c r="G23" s="17" t="s">
        <v>19</v>
      </c>
      <c r="H23" s="17" t="s">
        <v>23</v>
      </c>
      <c r="I23" s="17" t="s">
        <v>33</v>
      </c>
      <c r="J23" s="18">
        <v>244</v>
      </c>
      <c r="K23" s="66"/>
      <c r="L23" s="45" t="s">
        <v>72</v>
      </c>
    </row>
    <row r="24" spans="1:12" s="12" customFormat="1" ht="96" customHeight="1" x14ac:dyDescent="0.2">
      <c r="A24" s="13">
        <v>2114</v>
      </c>
      <c r="B24" s="56">
        <v>45720</v>
      </c>
      <c r="C24" s="14">
        <v>2567663</v>
      </c>
      <c r="D24" s="14">
        <v>0</v>
      </c>
      <c r="E24" s="14">
        <v>0</v>
      </c>
      <c r="F24" s="61" t="s">
        <v>41</v>
      </c>
      <c r="G24" s="17" t="s">
        <v>12</v>
      </c>
      <c r="H24" s="17" t="s">
        <v>22</v>
      </c>
      <c r="I24" s="17" t="s">
        <v>27</v>
      </c>
      <c r="J24" s="18">
        <v>612</v>
      </c>
      <c r="K24" s="29"/>
      <c r="L24" s="45" t="s">
        <v>73</v>
      </c>
    </row>
    <row r="25" spans="1:12" s="12" customFormat="1" ht="25.5" customHeight="1" x14ac:dyDescent="0.2">
      <c r="A25" s="147" t="s">
        <v>68</v>
      </c>
      <c r="B25" s="97">
        <v>45722</v>
      </c>
      <c r="C25" s="88">
        <v>3045208</v>
      </c>
      <c r="D25" s="88">
        <v>0</v>
      </c>
      <c r="E25" s="88">
        <v>0</v>
      </c>
      <c r="F25" s="109" t="s">
        <v>67</v>
      </c>
      <c r="G25" s="17" t="s">
        <v>19</v>
      </c>
      <c r="H25" s="17" t="s">
        <v>56</v>
      </c>
      <c r="I25" s="17" t="s">
        <v>64</v>
      </c>
      <c r="J25" s="18">
        <v>244</v>
      </c>
      <c r="K25" s="29"/>
      <c r="L25" s="100" t="s">
        <v>74</v>
      </c>
    </row>
    <row r="26" spans="1:12" s="12" customFormat="1" ht="14.25" customHeight="1" x14ac:dyDescent="0.2">
      <c r="A26" s="149"/>
      <c r="B26" s="99"/>
      <c r="C26" s="90"/>
      <c r="D26" s="90"/>
      <c r="E26" s="90"/>
      <c r="F26" s="111"/>
      <c r="G26" s="17" t="s">
        <v>12</v>
      </c>
      <c r="H26" s="17" t="s">
        <v>65</v>
      </c>
      <c r="I26" s="17" t="s">
        <v>66</v>
      </c>
      <c r="J26" s="18">
        <v>612</v>
      </c>
      <c r="K26" s="29"/>
      <c r="L26" s="102"/>
    </row>
    <row r="27" spans="1:12" s="12" customFormat="1" ht="17.25" customHeight="1" x14ac:dyDescent="0.2">
      <c r="A27" s="13">
        <v>2138</v>
      </c>
      <c r="B27" s="54">
        <v>45721</v>
      </c>
      <c r="C27" s="14">
        <v>27000000</v>
      </c>
      <c r="D27" s="14">
        <v>0</v>
      </c>
      <c r="E27" s="14">
        <v>0</v>
      </c>
      <c r="F27" s="61" t="s">
        <v>38</v>
      </c>
      <c r="G27" s="16" t="s">
        <v>19</v>
      </c>
      <c r="H27" s="16" t="s">
        <v>39</v>
      </c>
      <c r="I27" s="16" t="s">
        <v>40</v>
      </c>
      <c r="J27" s="21">
        <v>244</v>
      </c>
      <c r="K27" s="29"/>
      <c r="L27" s="45" t="s">
        <v>75</v>
      </c>
    </row>
    <row r="28" spans="1:12" s="12" customFormat="1" ht="22.5" customHeight="1" x14ac:dyDescent="0.2">
      <c r="A28" s="147" t="s">
        <v>42</v>
      </c>
      <c r="B28" s="97">
        <v>45719</v>
      </c>
      <c r="C28" s="88">
        <v>118900000</v>
      </c>
      <c r="D28" s="88">
        <v>0</v>
      </c>
      <c r="E28" s="88">
        <v>0</v>
      </c>
      <c r="F28" s="109" t="s">
        <v>43</v>
      </c>
      <c r="G28" s="16" t="s">
        <v>12</v>
      </c>
      <c r="H28" s="16" t="s">
        <v>44</v>
      </c>
      <c r="I28" s="16" t="s">
        <v>45</v>
      </c>
      <c r="J28" s="21">
        <v>612</v>
      </c>
      <c r="K28" s="29"/>
      <c r="L28" s="150" t="s">
        <v>76</v>
      </c>
    </row>
    <row r="29" spans="1:12" s="12" customFormat="1" ht="15" customHeight="1" x14ac:dyDescent="0.2">
      <c r="A29" s="148"/>
      <c r="B29" s="98"/>
      <c r="C29" s="89"/>
      <c r="D29" s="89"/>
      <c r="E29" s="89"/>
      <c r="F29" s="110"/>
      <c r="G29" s="16" t="s">
        <v>21</v>
      </c>
      <c r="H29" s="16" t="s">
        <v>46</v>
      </c>
      <c r="I29" s="16" t="s">
        <v>47</v>
      </c>
      <c r="J29" s="21">
        <v>612</v>
      </c>
      <c r="K29" s="29"/>
      <c r="L29" s="151"/>
    </row>
    <row r="30" spans="1:12" s="12" customFormat="1" ht="22.5" customHeight="1" x14ac:dyDescent="0.2">
      <c r="A30" s="148"/>
      <c r="B30" s="98"/>
      <c r="C30" s="89"/>
      <c r="D30" s="89"/>
      <c r="E30" s="89"/>
      <c r="F30" s="110"/>
      <c r="G30" s="16" t="s">
        <v>21</v>
      </c>
      <c r="H30" s="16" t="s">
        <v>48</v>
      </c>
      <c r="I30" s="16" t="s">
        <v>49</v>
      </c>
      <c r="J30" s="21">
        <v>622</v>
      </c>
      <c r="K30" s="29"/>
      <c r="L30" s="151"/>
    </row>
    <row r="31" spans="1:12" s="12" customFormat="1" ht="18" customHeight="1" x14ac:dyDescent="0.2">
      <c r="A31" s="148"/>
      <c r="B31" s="98"/>
      <c r="C31" s="89"/>
      <c r="D31" s="89"/>
      <c r="E31" s="89"/>
      <c r="F31" s="110"/>
      <c r="G31" s="16" t="s">
        <v>13</v>
      </c>
      <c r="H31" s="16" t="s">
        <v>50</v>
      </c>
      <c r="I31" s="16" t="s">
        <v>51</v>
      </c>
      <c r="J31" s="21">
        <v>633</v>
      </c>
      <c r="K31" s="29"/>
      <c r="L31" s="151"/>
    </row>
    <row r="32" spans="1:12" s="12" customFormat="1" ht="20.25" customHeight="1" x14ac:dyDescent="0.2">
      <c r="A32" s="148"/>
      <c r="B32" s="98"/>
      <c r="C32" s="89"/>
      <c r="D32" s="89"/>
      <c r="E32" s="89"/>
      <c r="F32" s="110"/>
      <c r="G32" s="16" t="s">
        <v>13</v>
      </c>
      <c r="H32" s="16" t="s">
        <v>16</v>
      </c>
      <c r="I32" s="16" t="s">
        <v>52</v>
      </c>
      <c r="J32" s="21">
        <v>321</v>
      </c>
      <c r="K32" s="29"/>
      <c r="L32" s="151"/>
    </row>
    <row r="33" spans="1:12" s="12" customFormat="1" ht="18.75" customHeight="1" x14ac:dyDescent="0.2">
      <c r="A33" s="148"/>
      <c r="B33" s="98"/>
      <c r="C33" s="89"/>
      <c r="D33" s="89"/>
      <c r="E33" s="89"/>
      <c r="F33" s="110"/>
      <c r="G33" s="16" t="s">
        <v>13</v>
      </c>
      <c r="H33" s="16" t="s">
        <v>14</v>
      </c>
      <c r="I33" s="16" t="s">
        <v>53</v>
      </c>
      <c r="J33" s="21">
        <v>244</v>
      </c>
      <c r="K33" s="29"/>
      <c r="L33" s="151"/>
    </row>
    <row r="34" spans="1:12" s="12" customFormat="1" ht="17.25" customHeight="1" x14ac:dyDescent="0.2">
      <c r="A34" s="148"/>
      <c r="B34" s="98"/>
      <c r="C34" s="89"/>
      <c r="D34" s="89"/>
      <c r="E34" s="89"/>
      <c r="F34" s="110"/>
      <c r="G34" s="16" t="s">
        <v>19</v>
      </c>
      <c r="H34" s="16" t="s">
        <v>58</v>
      </c>
      <c r="I34" s="16" t="s">
        <v>59</v>
      </c>
      <c r="J34" s="21">
        <v>244</v>
      </c>
      <c r="K34" s="29"/>
      <c r="L34" s="151"/>
    </row>
    <row r="35" spans="1:12" s="12" customFormat="1" ht="21" customHeight="1" x14ac:dyDescent="0.2">
      <c r="A35" s="148"/>
      <c r="B35" s="98"/>
      <c r="C35" s="89"/>
      <c r="D35" s="89"/>
      <c r="E35" s="89"/>
      <c r="F35" s="110"/>
      <c r="G35" s="16" t="s">
        <v>19</v>
      </c>
      <c r="H35" s="16" t="s">
        <v>54</v>
      </c>
      <c r="I35" s="16" t="s">
        <v>55</v>
      </c>
      <c r="J35" s="21">
        <v>244</v>
      </c>
      <c r="K35" s="29"/>
      <c r="L35" s="151"/>
    </row>
    <row r="36" spans="1:12" s="12" customFormat="1" ht="20.25" customHeight="1" x14ac:dyDescent="0.2">
      <c r="A36" s="148"/>
      <c r="B36" s="98"/>
      <c r="C36" s="89"/>
      <c r="D36" s="89"/>
      <c r="E36" s="89"/>
      <c r="F36" s="110"/>
      <c r="G36" s="16" t="s">
        <v>19</v>
      </c>
      <c r="H36" s="16" t="s">
        <v>56</v>
      </c>
      <c r="I36" s="16" t="s">
        <v>61</v>
      </c>
      <c r="J36" s="21">
        <v>244</v>
      </c>
      <c r="K36" s="29"/>
      <c r="L36" s="151"/>
    </row>
    <row r="37" spans="1:12" s="12" customFormat="1" ht="15.75" customHeight="1" x14ac:dyDescent="0.2">
      <c r="A37" s="148"/>
      <c r="B37" s="98"/>
      <c r="C37" s="89"/>
      <c r="D37" s="89"/>
      <c r="E37" s="89"/>
      <c r="F37" s="110"/>
      <c r="G37" s="16" t="s">
        <v>19</v>
      </c>
      <c r="H37" s="16" t="s">
        <v>56</v>
      </c>
      <c r="I37" s="16" t="s">
        <v>57</v>
      </c>
      <c r="J37" s="21">
        <v>244</v>
      </c>
      <c r="K37" s="29"/>
      <c r="L37" s="151"/>
    </row>
    <row r="38" spans="1:12" s="12" customFormat="1" ht="19.5" customHeight="1" x14ac:dyDescent="0.2">
      <c r="A38" s="149"/>
      <c r="B38" s="99"/>
      <c r="C38" s="90"/>
      <c r="D38" s="90"/>
      <c r="E38" s="90"/>
      <c r="F38" s="111"/>
      <c r="G38" s="16" t="s">
        <v>19</v>
      </c>
      <c r="H38" s="16" t="s">
        <v>56</v>
      </c>
      <c r="I38" s="16" t="s">
        <v>60</v>
      </c>
      <c r="J38" s="21">
        <v>244</v>
      </c>
      <c r="K38" s="29"/>
      <c r="L38" s="152"/>
    </row>
    <row r="39" spans="1:12" s="12" customFormat="1" ht="38.25" customHeight="1" x14ac:dyDescent="0.2">
      <c r="A39" s="67"/>
      <c r="B39" s="68"/>
      <c r="C39" s="62"/>
      <c r="D39" s="62"/>
      <c r="E39" s="62"/>
      <c r="F39" s="69"/>
      <c r="G39" s="70"/>
      <c r="H39" s="70"/>
      <c r="I39" s="70"/>
      <c r="J39" s="71"/>
      <c r="K39" s="29"/>
      <c r="L39" s="46"/>
    </row>
    <row r="40" spans="1:12" s="12" customFormat="1" ht="30" customHeight="1" thickBot="1" x14ac:dyDescent="0.25">
      <c r="A40" s="78" t="s">
        <v>24</v>
      </c>
      <c r="B40" s="79"/>
      <c r="C40" s="30">
        <f>C23+C24+C27+C28+C25</f>
        <v>152512871</v>
      </c>
      <c r="D40" s="30">
        <f>D23+D24+D27</f>
        <v>0</v>
      </c>
      <c r="E40" s="30">
        <f>E23+E24+E27</f>
        <v>0</v>
      </c>
      <c r="F40" s="80"/>
      <c r="G40" s="81"/>
      <c r="H40" s="81"/>
      <c r="I40" s="81"/>
      <c r="J40" s="81"/>
      <c r="K40" s="81"/>
      <c r="L40" s="82"/>
    </row>
    <row r="41" spans="1:12" s="11" customFormat="1" ht="37.5" customHeight="1" thickBot="1" x14ac:dyDescent="0.25">
      <c r="A41" s="83" t="s">
        <v>15</v>
      </c>
      <c r="B41" s="84"/>
      <c r="C41" s="73">
        <f>+C13+C21+C40</f>
        <v>163970917</v>
      </c>
      <c r="D41" s="73">
        <f>+D13+D21+D40</f>
        <v>0</v>
      </c>
      <c r="E41" s="73">
        <f>+E13+E21+E40</f>
        <v>0</v>
      </c>
      <c r="F41" s="85"/>
      <c r="G41" s="86"/>
      <c r="H41" s="86"/>
      <c r="I41" s="86"/>
      <c r="J41" s="86"/>
      <c r="K41" s="86"/>
      <c r="L41" s="87"/>
    </row>
    <row r="42" spans="1:12" s="11" customFormat="1" ht="46.5" customHeight="1" x14ac:dyDescent="0.3">
      <c r="A42" s="76" t="s">
        <v>77</v>
      </c>
      <c r="B42" s="77"/>
      <c r="C42" s="75">
        <f>C41-C28</f>
        <v>45070917</v>
      </c>
      <c r="D42" s="74"/>
      <c r="E42" s="74"/>
      <c r="F42" s="27"/>
      <c r="G42" s="27"/>
      <c r="H42" s="25"/>
      <c r="I42" s="25"/>
      <c r="J42" s="25"/>
      <c r="K42" s="25"/>
      <c r="L42" s="27"/>
    </row>
    <row r="43" spans="1:12" s="11" customFormat="1" ht="21" customHeight="1" x14ac:dyDescent="0.25">
      <c r="A43" s="24"/>
      <c r="B43" s="25"/>
      <c r="C43" s="26"/>
      <c r="D43" s="7"/>
      <c r="E43" s="7"/>
      <c r="F43" s="27"/>
      <c r="G43" s="27"/>
      <c r="H43" s="25"/>
      <c r="I43" s="25"/>
      <c r="J43" s="25"/>
      <c r="K43" s="25"/>
      <c r="L43" s="27"/>
    </row>
  </sheetData>
  <mergeCells count="60">
    <mergeCell ref="B25:B26"/>
    <mergeCell ref="J7:J8"/>
    <mergeCell ref="L7:L8"/>
    <mergeCell ref="G7:G8"/>
    <mergeCell ref="F7:F8"/>
    <mergeCell ref="B7:B8"/>
    <mergeCell ref="C7:C8"/>
    <mergeCell ref="D7:D8"/>
    <mergeCell ref="E7:E8"/>
    <mergeCell ref="F9:F10"/>
    <mergeCell ref="L9:L10"/>
    <mergeCell ref="A2:L2"/>
    <mergeCell ref="D3:F3"/>
    <mergeCell ref="A4:E4"/>
    <mergeCell ref="F4:F5"/>
    <mergeCell ref="G4:G5"/>
    <mergeCell ref="H4:H5"/>
    <mergeCell ref="L4:L5"/>
    <mergeCell ref="I4:I5"/>
    <mergeCell ref="J4:J5"/>
    <mergeCell ref="K4:K5"/>
    <mergeCell ref="A6:L6"/>
    <mergeCell ref="A7:A8"/>
    <mergeCell ref="H7:H8"/>
    <mergeCell ref="I7:I8"/>
    <mergeCell ref="A9:A10"/>
    <mergeCell ref="B9:B10"/>
    <mergeCell ref="C9:C10"/>
    <mergeCell ref="D9:D10"/>
    <mergeCell ref="E9:E10"/>
    <mergeCell ref="F28:F38"/>
    <mergeCell ref="E28:E38"/>
    <mergeCell ref="D28:D38"/>
    <mergeCell ref="A13:B13"/>
    <mergeCell ref="F13:L13"/>
    <mergeCell ref="A14:L14"/>
    <mergeCell ref="C28:C38"/>
    <mergeCell ref="B28:B38"/>
    <mergeCell ref="A28:A38"/>
    <mergeCell ref="L28:L38"/>
    <mergeCell ref="C25:C26"/>
    <mergeCell ref="D25:D26"/>
    <mergeCell ref="E25:E26"/>
    <mergeCell ref="F25:F26"/>
    <mergeCell ref="L25:L26"/>
    <mergeCell ref="A25:A26"/>
    <mergeCell ref="D17:D19"/>
    <mergeCell ref="A22:L22"/>
    <mergeCell ref="A21:B21"/>
    <mergeCell ref="B17:B19"/>
    <mergeCell ref="C17:C19"/>
    <mergeCell ref="L17:L19"/>
    <mergeCell ref="A17:A19"/>
    <mergeCell ref="E17:E19"/>
    <mergeCell ref="F17:F19"/>
    <mergeCell ref="A42:B42"/>
    <mergeCell ref="A40:B40"/>
    <mergeCell ref="F40:L40"/>
    <mergeCell ref="A41:B41"/>
    <mergeCell ref="F41:L41"/>
  </mergeCells>
  <phoneticPr fontId="7" type="noConversion"/>
  <pageMargins left="0.78740157480314965" right="0.39370078740157483" top="0.98425196850393704" bottom="0.19685039370078741" header="0" footer="0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Петров Игорь Викторович</cp:lastModifiedBy>
  <cp:lastPrinted>2024-06-07T10:34:37Z</cp:lastPrinted>
  <dcterms:created xsi:type="dcterms:W3CDTF">2022-09-12T04:55:34Z</dcterms:created>
  <dcterms:modified xsi:type="dcterms:W3CDTF">2025-03-18T04:38:25Z</dcterms:modified>
</cp:coreProperties>
</file>